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15120" windowHeight="8010"/>
  </bookViews>
  <sheets>
    <sheet name="FORMULARIO " sheetId="1" r:id="rId1"/>
    <sheet name="Hoja2" sheetId="2" r:id="rId2"/>
    <sheet name="Hoja3" sheetId="3" r:id="rId3"/>
  </sheets>
  <definedNames>
    <definedName name="_xlnm.Print_Area" localSheetId="0">'FORMULARIO '!$A$1:$E$105</definedName>
    <definedName name="_xlnm.Print_Titles" localSheetId="0">'FORMULARIO '!$1:$18</definedName>
  </definedNames>
  <calcPr calcId="124519"/>
</workbook>
</file>

<file path=xl/calcChain.xml><?xml version="1.0" encoding="utf-8"?>
<calcChain xmlns="http://schemas.openxmlformats.org/spreadsheetml/2006/main">
  <c r="D29" i="1"/>
  <c r="D25"/>
  <c r="D42" l="1"/>
  <c r="D87" l="1"/>
  <c r="A74"/>
  <c r="B53" l="1"/>
  <c r="B51"/>
  <c r="B50"/>
  <c r="B49"/>
  <c r="D43"/>
  <c r="D41" l="1"/>
</calcChain>
</file>

<file path=xl/sharedStrings.xml><?xml version="1.0" encoding="utf-8"?>
<sst xmlns="http://schemas.openxmlformats.org/spreadsheetml/2006/main" count="124" uniqueCount="100">
  <si>
    <t>A. DATOS DE IDENTIFICACION INSTITUCIONAL</t>
  </si>
  <si>
    <t>Fecha de elaboración formulario:</t>
  </si>
  <si>
    <t>Causas y observaciones</t>
  </si>
  <si>
    <t>Fuentes de Financiamiento</t>
  </si>
  <si>
    <t>Comentarios y Sugerencias</t>
  </si>
  <si>
    <t>Nombre Programa y/o Proyecto Inversión Pública</t>
  </si>
  <si>
    <t>Novedades presentadas</t>
  </si>
  <si>
    <t>Nombre Beneficiario Transferencias</t>
  </si>
  <si>
    <t>Descripción Transferencia</t>
  </si>
  <si>
    <t>Fuente</t>
  </si>
  <si>
    <t>Origen (Venta bienes o servicios, convenios, bases legales, etc)</t>
  </si>
  <si>
    <t>Ingresos Estimados</t>
  </si>
  <si>
    <t>Ingresos Efectivos</t>
  </si>
  <si>
    <t>Observaciones</t>
  </si>
  <si>
    <t xml:space="preserve"> </t>
  </si>
  <si>
    <t>Monto Transferido con afectación Presupuesto 2012</t>
  </si>
  <si>
    <t>Indicador</t>
  </si>
  <si>
    <t>Fórmula de Cálculo</t>
  </si>
  <si>
    <t>% Ejecución</t>
  </si>
  <si>
    <t>% Ejecución con Anticipos entregados</t>
  </si>
  <si>
    <t>Presupuesto Devengado / Presupuesto Codificado</t>
  </si>
  <si>
    <t>Presupuesto Devengado + Anticipos Entregados / Presupuesto Codificado</t>
  </si>
  <si>
    <t>% Cumplimiento de la Programación</t>
  </si>
  <si>
    <t>% Efectividad en generación de ingresos</t>
  </si>
  <si>
    <t>Años de duración del proyecto</t>
  </si>
  <si>
    <t>001</t>
  </si>
  <si>
    <t>002</t>
  </si>
  <si>
    <t>003</t>
  </si>
  <si>
    <t>Código UDAF:</t>
  </si>
  <si>
    <t>Ingresos Efectivos recaudados / Ingresos Estimados</t>
  </si>
  <si>
    <t>FORMULARIO DE EVALUACION Y EJECUCION PRESUPUESTARIA</t>
  </si>
  <si>
    <t>Nombre Objetivo Plan Nacional del Buen Vivir</t>
  </si>
  <si>
    <t>Presupuesto devengado</t>
  </si>
  <si>
    <t>Logros alcanzados</t>
  </si>
  <si>
    <t>1. Señale el presupuesto institucional destinado para el cumplimiento de los objetivos del Plan Nacional del Buen Vivir y los logros alcanzados durante el ejercicio fiscal 2012 (metas alcanzadas)</t>
  </si>
  <si>
    <t>Nombre del proyecto</t>
  </si>
  <si>
    <t>3. Ejecución presupuestaria por Fuentes de Financiamiento de gasto</t>
  </si>
  <si>
    <t>4. Novedades en la ejecución presupuestaria de Programas y Proyectos de Inversión Pública</t>
  </si>
  <si>
    <t>5. En caso de efectuar transferencias de recursos con afectación a los grupos de gasto 58 y 78, citar los principales beneficiarios de las mismas.</t>
  </si>
  <si>
    <t>6. Efectividad en generación de ingresos, estableciendo causas y observaciones</t>
  </si>
  <si>
    <t>8. Proyectos de inversión plurianuales</t>
  </si>
  <si>
    <t>NOMBRE Y CARGO DE RESPONSABLES DE COMPLETAR EL FORMULARIO</t>
  </si>
  <si>
    <t>Número Objetivo Plan Nacional del Buen Vivir</t>
  </si>
  <si>
    <t>2. Nivel de ejecución presupuestaria alcanzado</t>
  </si>
  <si>
    <t>La entidad debe explicar las causas y observaciones del nivel de ejecución alcanzado, en el caso de ser inferior al 70%</t>
  </si>
  <si>
    <t>El proyecto cuenta con certificación plurianual</t>
  </si>
  <si>
    <t>% de avance físico ejecutado en el 2012 del proyecto plurianual</t>
  </si>
  <si>
    <t>Con la finalidad de disponer de información cualitativa relacionada con la ejecución presupuestaria y utilizarla como insumo para el Informe de Ejecución a remitirse a la Asamblea Nacional correspondiente al ejercicio fiscal 2012 (Art. 296 de la Constitución de la República), se solicita a las Unidades de Administración Financiera (UDAF´s) completar el siguiente formulario y remitirlo con el Informe de seguimiento y evaluación institucional.</t>
  </si>
  <si>
    <t>B. EJECUCION PRESUPUESTARIA DEL EJERCICIO FISCAL 2012</t>
  </si>
  <si>
    <t>Nivel alcanzado en el ejercicio fiscal 2012</t>
  </si>
  <si>
    <t>Presupuesto Devengado / Programación mensual del devengado ejercicio fiscal 2012</t>
  </si>
  <si>
    <t>Nivel Ejecución Ejercicio Fiscal 2012 (Presupuesto Devengado/Presupuesto Codificado)</t>
  </si>
  <si>
    <t>7. En caso de registrar recursos generados por las entidades (fuente 002), aquellos provenientes de preasignaciones (fuente 003) o asistencia técnica y donaciones (fuente 701), mencionar el origen de los mismos y los montos percibidos.</t>
  </si>
  <si>
    <t>Proyectos de Arrastre</t>
  </si>
  <si>
    <t>ESTUDIANTES Y PERSONAL DOCENTE</t>
  </si>
  <si>
    <t>CONTRATO DE PASANTIAS Y BECAS</t>
  </si>
  <si>
    <t>NO APLICA</t>
  </si>
  <si>
    <t xml:space="preserve">Código y Nombre Institución (UDAF): </t>
  </si>
  <si>
    <t>167 - ESCUELA SUPERIOR POLITECNICA DEL LITORAL</t>
  </si>
  <si>
    <t>59,573,815.99 /71454783.58</t>
  </si>
  <si>
    <t>La ESPOL  no ha sido compensada por la gratiduidad de la educación  en función de lo que dejamos de percibir por las carreras de autogestión. El Ministerio de Finanzas no nos aprobó la reforma del Saldo de Disponilibidad del año 2011.</t>
  </si>
  <si>
    <t>´002</t>
  </si>
  <si>
    <t>Tasas y Contribuciones</t>
  </si>
  <si>
    <t>Especies valoradas, tasas  y contribuciones  en base a reglamento interno de la institución y convenios firmados con otras instituciones</t>
  </si>
  <si>
    <t>Venta de bienes y servicios</t>
  </si>
  <si>
    <t>Venta de productos elaborados por unidades de Investigación</t>
  </si>
  <si>
    <t>Rentas de inversiones y multas</t>
  </si>
  <si>
    <t>Intereses por otras operaciones y arrendamientos de Bienes en base a contratos con los diferentes concesionarios que mantiene la institución</t>
  </si>
  <si>
    <t xml:space="preserve">Otros Ingresos </t>
  </si>
  <si>
    <t>Ingresos no tributarios recaudados por otros conceptos</t>
  </si>
  <si>
    <t>Venta de activos no financieros</t>
  </si>
  <si>
    <t>Venta de activos  no financieros</t>
  </si>
  <si>
    <t>Recuperacion de inversiones</t>
  </si>
  <si>
    <t>Recuperación de préstamos a servidores públicos</t>
  </si>
  <si>
    <t>Saldos Disponibilidades</t>
  </si>
  <si>
    <t>Saldos disponibilidades</t>
  </si>
  <si>
    <t>Cuentas pendientes por cobrar</t>
  </si>
  <si>
    <t>Recuperación de cuentas por cobrar por varios conceptos, se incluye el valor de $3,646,729.73 por Reliquidación de Iva y Renta mas Deflactor del PIB de años anteriores.</t>
  </si>
  <si>
    <t>´003</t>
  </si>
  <si>
    <t xml:space="preserve">PREASIGNACIONES </t>
  </si>
  <si>
    <t>Asignaciones  recibidas por parte del Estado de acuerdo a la Ley de Educación Superior.</t>
  </si>
  <si>
    <t>La Espol no ha sido compensada por la gratuidad educación en función de lo que dejamos de percibir por las carreras de autogestión.</t>
  </si>
  <si>
    <t>No ejecutará proyectos de arrastre por falta del Saldo Disponibilidades 2011 (Caja Bancos).</t>
  </si>
  <si>
    <t>Ing. Constantino Tobalina Dito</t>
  </si>
  <si>
    <t>Se realizó la Semana de la Evaluación Interna con el objetivo de evidenciar el avance del:</t>
  </si>
  <si>
    <t>Garantizar el trabajo estable, justo y digno en sus diversidad de formas</t>
  </si>
  <si>
    <t>Establecer un sistema económico social, solidario y sostenible</t>
  </si>
  <si>
    <t>Mejorar las capacidades y potencialidades de la ciudadanía</t>
  </si>
  <si>
    <t>Proceso de preparación de las carreras para la acreditación nacional (avance 60%)</t>
  </si>
  <si>
    <t>Proceso de preparación de las Unidades Académicas, Centros y dependencias Administrativas para la acreditación Institucional (avance 50%)</t>
  </si>
  <si>
    <t>Proceso de preparación de las carreras del proyecto piloto ABET, para la acreditación internacional. (avance 80%)</t>
  </si>
  <si>
    <t>Catorce profesores iniciaron sus estudios de postgrado en el extranjero (cumplimiento de la meta:  70%)</t>
  </si>
  <si>
    <t>Veinte  docentes con grado de Ph.D. y Maestría se incorporaron a la planta docente (cumplimiento de la meta: 100%)</t>
  </si>
  <si>
    <t>Se inició la construcción de 4 0bras de infraestructura física: (i) Edificio de aulas, laboratorios y oficinas del CEC; (ii) Construcción del comedor del Prepolitécnico en el Campus GG; (iii) la remodelación del edifico No. 8 Centro de Difusión y Publicaciones;  (iv) Adecuación del edificio 47 planta piloto del PROTAL. Concluyó la ampliación del laboratorio de Aguas del ICQA y  la remodelación del área física planta baja edificio 37 de Tecnologías-CIDIS (se superó la meta del 100%)</t>
  </si>
  <si>
    <t>Se otorgaron 1.000 becas a estudiantes regulares en función de los siguientes factores: (i) capacidad económica limitada, (ii) distinción académica,  (iii) distinción en actividades científicas, de investigación, de innovación, culturales, artísticas, deportivas y (iv) discapacitados (se superó la meta del 100%)</t>
  </si>
  <si>
    <t>Se publicaron 19 artículos en revistas indexadas (cumplimiento de la meta: 76%)</t>
  </si>
  <si>
    <t>Se fortaleció la prestación de servicios que requiren los sectores productivos a través de la firma de convenios con instituciones públicas y privadas, entre ellas:  Ministerio del Ambiente, Consejo de Educación Superior, GAD  Pedro Carbo, Agencia Nacional de Tránsito, EP Petroecuador, Ministerio de Educacion, INEC, Comisión de Tránsito del Ecuador, Fuerza Naval, Compañía Cervecera AMBEV Ecuador S.A., Superintendencia de Bancos, TBAEcuador, SRI, entre otras (cumplimiento de la meta: 100%)</t>
  </si>
  <si>
    <t>01</t>
  </si>
  <si>
    <t>17 DE ENERO DE 2013</t>
  </si>
  <si>
    <t>Gerente Financiero - ESPOL (167)</t>
  </si>
</sst>
</file>

<file path=xl/styles.xml><?xml version="1.0" encoding="utf-8"?>
<styleSheet xmlns="http://schemas.openxmlformats.org/spreadsheetml/2006/main">
  <numFmts count="1">
    <numFmt numFmtId="43" formatCode="_(* #,##0.00_);_(* \(#,##0.00\);_(* &quot;-&quot;??_);_(@_)"/>
  </numFmts>
  <fonts count="17">
    <font>
      <sz val="11"/>
      <color theme="1"/>
      <name val="Calibri"/>
      <family val="2"/>
      <scheme val="minor"/>
    </font>
    <font>
      <b/>
      <sz val="11"/>
      <color theme="1"/>
      <name val="Calibri"/>
      <family val="2"/>
      <scheme val="minor"/>
    </font>
    <font>
      <sz val="11"/>
      <color theme="1"/>
      <name val="Arial"/>
      <family val="2"/>
    </font>
    <font>
      <b/>
      <sz val="11"/>
      <color rgb="FF365F91"/>
      <name val="Arial"/>
      <family val="2"/>
    </font>
    <font>
      <sz val="8"/>
      <color theme="1"/>
      <name val="Arial"/>
      <family val="2"/>
    </font>
    <font>
      <b/>
      <sz val="8"/>
      <color theme="1"/>
      <name val="Arial"/>
      <family val="2"/>
    </font>
    <font>
      <sz val="10"/>
      <color theme="1"/>
      <name val="Arial"/>
      <family val="2"/>
    </font>
    <font>
      <sz val="9"/>
      <color theme="1"/>
      <name val="Arial"/>
      <family val="2"/>
    </font>
    <font>
      <sz val="10.5"/>
      <color theme="1"/>
      <name val="Arial"/>
      <family val="2"/>
    </font>
    <font>
      <b/>
      <sz val="10"/>
      <color theme="3" tint="-0.249977111117893"/>
      <name val="Calibri"/>
      <family val="2"/>
      <scheme val="minor"/>
    </font>
    <font>
      <b/>
      <sz val="12"/>
      <color theme="1"/>
      <name val="Arial"/>
      <family val="2"/>
    </font>
    <font>
      <sz val="11"/>
      <color theme="1"/>
      <name val="Calibri"/>
      <family val="2"/>
      <scheme val="minor"/>
    </font>
    <font>
      <sz val="10"/>
      <color theme="1"/>
      <name val="Calibri"/>
      <family val="2"/>
      <scheme val="minor"/>
    </font>
    <font>
      <b/>
      <sz val="11"/>
      <color theme="1"/>
      <name val="Arial"/>
      <family val="2"/>
    </font>
    <font>
      <b/>
      <sz val="9"/>
      <color theme="1"/>
      <name val="Arial"/>
      <family val="2"/>
    </font>
    <font>
      <sz val="11"/>
      <color theme="1"/>
      <name val="Times New Roman"/>
      <family val="1"/>
    </font>
    <font>
      <sz val="11"/>
      <name val="Times New Roman"/>
      <family val="1"/>
    </font>
  </fonts>
  <fills count="2">
    <fill>
      <patternFill patternType="none"/>
    </fill>
    <fill>
      <patternFill patternType="gray125"/>
    </fill>
  </fills>
  <borders count="39">
    <border>
      <left/>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s>
  <cellStyleXfs count="3">
    <xf numFmtId="0" fontId="0" fillId="0" borderId="0"/>
    <xf numFmtId="43" fontId="11" fillId="0" borderId="0" applyFont="0" applyFill="0" applyBorder="0" applyAlignment="0" applyProtection="0"/>
    <xf numFmtId="9" fontId="11" fillId="0" borderId="0" applyFont="0" applyFill="0" applyBorder="0" applyAlignment="0" applyProtection="0"/>
  </cellStyleXfs>
  <cellXfs count="140">
    <xf numFmtId="0" fontId="0" fillId="0" borderId="0" xfId="0"/>
    <xf numFmtId="0" fontId="5" fillId="0" borderId="0" xfId="0" applyFont="1" applyBorder="1" applyAlignment="1">
      <alignment horizontal="center" vertical="center" wrapText="1"/>
    </xf>
    <xf numFmtId="0" fontId="0" fillId="0" borderId="0" xfId="0" applyAlignment="1">
      <alignment vertical="center"/>
    </xf>
    <xf numFmtId="0" fontId="1" fillId="0" borderId="0" xfId="0" applyFont="1" applyFill="1" applyAlignment="1">
      <alignment vertical="center"/>
    </xf>
    <xf numFmtId="0" fontId="0" fillId="0" borderId="0" xfId="0" applyFill="1" applyAlignment="1">
      <alignment vertical="center"/>
    </xf>
    <xf numFmtId="0" fontId="8" fillId="0" borderId="0" xfId="0" applyFont="1" applyAlignment="1">
      <alignment horizontal="left" vertical="center" wrapText="1"/>
    </xf>
    <xf numFmtId="0" fontId="3" fillId="0" borderId="0" xfId="0" applyFont="1" applyAlignment="1">
      <alignment horizontal="justify" vertical="center"/>
    </xf>
    <xf numFmtId="0" fontId="3" fillId="0" borderId="0" xfId="0" applyFont="1" applyAlignment="1">
      <alignment vertical="center"/>
    </xf>
    <xf numFmtId="0" fontId="2" fillId="0" borderId="0" xfId="0" applyFont="1" applyAlignment="1">
      <alignment horizontal="justify" vertical="center"/>
    </xf>
    <xf numFmtId="0" fontId="3" fillId="0" borderId="0" xfId="0" applyFont="1" applyAlignment="1">
      <alignment horizontal="left" vertical="center"/>
    </xf>
    <xf numFmtId="0" fontId="0" fillId="0" borderId="0" xfId="0" applyBorder="1" applyAlignment="1">
      <alignment vertical="center" wrapText="1"/>
    </xf>
    <xf numFmtId="0" fontId="7" fillId="0" borderId="0" xfId="0" applyFont="1" applyAlignment="1">
      <alignment horizontal="left" vertical="center"/>
    </xf>
    <xf numFmtId="0" fontId="2" fillId="0" borderId="0" xfId="0" applyFont="1" applyAlignment="1">
      <alignment vertical="center"/>
    </xf>
    <xf numFmtId="0" fontId="2" fillId="0" borderId="0" xfId="0" applyFont="1" applyBorder="1" applyAlignment="1">
      <alignment horizontal="justify" vertical="center" wrapText="1"/>
    </xf>
    <xf numFmtId="0" fontId="2"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6" fillId="0" borderId="0" xfId="0" applyFont="1" applyBorder="1" applyAlignment="1">
      <alignment horizontal="justify" vertical="center" wrapText="1"/>
    </xf>
    <xf numFmtId="0" fontId="9" fillId="0" borderId="0" xfId="0" applyFont="1" applyAlignment="1">
      <alignment vertical="center"/>
    </xf>
    <xf numFmtId="0" fontId="0" fillId="0" borderId="1" xfId="0" applyBorder="1" applyAlignment="1">
      <alignment horizontal="center" vertical="center"/>
    </xf>
    <xf numFmtId="0" fontId="0" fillId="0" borderId="4" xfId="0" applyBorder="1" applyAlignment="1">
      <alignment vertical="center"/>
    </xf>
    <xf numFmtId="0" fontId="4" fillId="0" borderId="0" xfId="0" applyFont="1" applyBorder="1" applyAlignment="1">
      <alignment horizontal="justify"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0" fillId="0" borderId="7" xfId="0" applyBorder="1" applyAlignment="1">
      <alignment vertical="center"/>
    </xf>
    <xf numFmtId="0" fontId="0" fillId="0" borderId="2" xfId="0" applyBorder="1" applyAlignment="1">
      <alignment vertical="center" wrapText="1"/>
    </xf>
    <xf numFmtId="43" fontId="11" fillId="0" borderId="2" xfId="1" applyFont="1" applyBorder="1" applyAlignment="1">
      <alignment vertical="center"/>
    </xf>
    <xf numFmtId="0" fontId="0" fillId="0" borderId="8" xfId="0" applyBorder="1" applyAlignment="1">
      <alignment horizontal="left" vertical="center" wrapText="1"/>
    </xf>
    <xf numFmtId="43" fontId="11" fillId="0" borderId="2" xfId="1" applyFont="1" applyFill="1" applyBorder="1" applyAlignment="1">
      <alignment vertical="center"/>
    </xf>
    <xf numFmtId="0" fontId="0" fillId="0" borderId="8" xfId="0" applyFill="1" applyBorder="1" applyAlignment="1">
      <alignment horizontal="left" vertical="center" wrapText="1"/>
    </xf>
    <xf numFmtId="0" fontId="2" fillId="0" borderId="4" xfId="0" applyFont="1" applyBorder="1" applyAlignment="1">
      <alignment vertical="center"/>
    </xf>
    <xf numFmtId="0" fontId="13" fillId="0" borderId="0" xfId="0" applyFont="1" applyAlignment="1">
      <alignment vertical="center"/>
    </xf>
    <xf numFmtId="0" fontId="13" fillId="0" borderId="0" xfId="0" applyFont="1" applyFill="1" applyAlignment="1">
      <alignment horizontal="left" vertical="center"/>
    </xf>
    <xf numFmtId="0" fontId="1" fillId="0" borderId="0" xfId="0" applyFont="1" applyAlignment="1">
      <alignment vertical="center"/>
    </xf>
    <xf numFmtId="0" fontId="14" fillId="0" borderId="0" xfId="0" applyFont="1" applyAlignment="1">
      <alignment horizontal="left" vertical="center"/>
    </xf>
    <xf numFmtId="0" fontId="13" fillId="0" borderId="0" xfId="0" applyFont="1" applyFill="1" applyAlignment="1">
      <alignment vertical="center"/>
    </xf>
    <xf numFmtId="0" fontId="0" fillId="0" borderId="18" xfId="0" applyBorder="1" applyAlignment="1">
      <alignment horizontal="center" vertical="center"/>
    </xf>
    <xf numFmtId="0" fontId="0" fillId="0" borderId="21" xfId="0" applyBorder="1" applyAlignment="1">
      <alignment vertical="center"/>
    </xf>
    <xf numFmtId="0" fontId="0" fillId="0" borderId="22" xfId="0" applyBorder="1" applyAlignment="1">
      <alignment vertical="center"/>
    </xf>
    <xf numFmtId="0" fontId="5" fillId="0" borderId="12" xfId="0" applyFont="1" applyBorder="1" applyAlignment="1">
      <alignment horizontal="center" vertical="center" wrapText="1"/>
    </xf>
    <xf numFmtId="0" fontId="5" fillId="0" borderId="23" xfId="0" applyFont="1" applyBorder="1" applyAlignment="1">
      <alignment horizontal="center" vertical="center" wrapText="1"/>
    </xf>
    <xf numFmtId="0" fontId="2" fillId="0" borderId="9"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11" xfId="0" applyFont="1" applyBorder="1" applyAlignment="1">
      <alignment horizontal="justify" vertical="center" wrapText="1"/>
    </xf>
    <xf numFmtId="0" fontId="0" fillId="0" borderId="24" xfId="0" applyBorder="1" applyAlignment="1">
      <alignment vertical="center"/>
    </xf>
    <xf numFmtId="0" fontId="0" fillId="0" borderId="25" xfId="0" applyBorder="1" applyAlignment="1">
      <alignment vertical="center" wrapText="1"/>
    </xf>
    <xf numFmtId="43" fontId="11" fillId="0" borderId="25" xfId="1" applyFont="1" applyBorder="1" applyAlignment="1">
      <alignment vertical="center"/>
    </xf>
    <xf numFmtId="0" fontId="0" fillId="0" borderId="26" xfId="0" applyBorder="1" applyAlignment="1">
      <alignment horizontal="left" vertical="center" wrapText="1"/>
    </xf>
    <xf numFmtId="0" fontId="5" fillId="0" borderId="14" xfId="0" applyFont="1" applyBorder="1" applyAlignment="1">
      <alignment horizontal="center" vertical="center" wrapText="1"/>
    </xf>
    <xf numFmtId="0" fontId="5" fillId="0" borderId="6" xfId="0" applyFont="1" applyBorder="1" applyAlignment="1">
      <alignment horizontal="center" vertical="center" wrapText="1"/>
    </xf>
    <xf numFmtId="0" fontId="4" fillId="0" borderId="7" xfId="0" applyFont="1" applyBorder="1" applyAlignment="1">
      <alignment horizontal="justify" vertical="center" wrapText="1"/>
    </xf>
    <xf numFmtId="0" fontId="4" fillId="0" borderId="8" xfId="0" applyFont="1" applyBorder="1" applyAlignment="1">
      <alignment horizontal="center" vertical="center"/>
    </xf>
    <xf numFmtId="10" fontId="0" fillId="0" borderId="9" xfId="2" applyNumberFormat="1" applyFont="1" applyBorder="1" applyAlignment="1">
      <alignment horizontal="center" vertical="center"/>
    </xf>
    <xf numFmtId="10" fontId="0" fillId="0" borderId="10" xfId="0" applyNumberFormat="1" applyBorder="1" applyAlignment="1">
      <alignment vertical="center"/>
    </xf>
    <xf numFmtId="0" fontId="12" fillId="0" borderId="11" xfId="0" applyFont="1" applyBorder="1" applyAlignment="1">
      <alignment horizontal="left" vertical="center" wrapText="1"/>
    </xf>
    <xf numFmtId="0" fontId="4" fillId="0" borderId="24" xfId="0" applyFont="1" applyBorder="1" applyAlignment="1">
      <alignment horizontal="justify"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5" fillId="0" borderId="12" xfId="0" applyFont="1" applyBorder="1" applyAlignment="1">
      <alignment horizontal="center" vertical="center"/>
    </xf>
    <xf numFmtId="0" fontId="7" fillId="0" borderId="24" xfId="0" applyFont="1" applyFill="1" applyBorder="1" applyAlignment="1">
      <alignment horizontal="left" vertical="center" wrapText="1"/>
    </xf>
    <xf numFmtId="43" fontId="7" fillId="0" borderId="25" xfId="1" applyFont="1" applyFill="1" applyBorder="1" applyAlignment="1">
      <alignment horizontal="justify" vertical="center" wrapText="1"/>
    </xf>
    <xf numFmtId="0" fontId="7" fillId="0" borderId="25" xfId="0" applyFont="1" applyFill="1" applyBorder="1" applyAlignment="1">
      <alignment horizontal="left" vertical="center" wrapText="1"/>
    </xf>
    <xf numFmtId="0" fontId="7" fillId="0" borderId="24" xfId="0" applyFont="1" applyFill="1" applyBorder="1" applyAlignment="1">
      <alignment horizontal="justify" vertical="center" wrapText="1"/>
    </xf>
    <xf numFmtId="49" fontId="7" fillId="0" borderId="7"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49" fontId="7" fillId="0" borderId="24" xfId="0" applyNumberFormat="1" applyFont="1" applyBorder="1" applyAlignment="1">
      <alignment horizontal="center" vertical="center" wrapText="1"/>
    </xf>
    <xf numFmtId="0" fontId="4" fillId="0" borderId="9" xfId="0" applyFont="1" applyBorder="1" applyAlignment="1">
      <alignment horizontal="justify" vertical="center" wrapText="1"/>
    </xf>
    <xf numFmtId="10" fontId="4" fillId="0" borderId="10" xfId="2" applyNumberFormat="1" applyFont="1" applyBorder="1" applyAlignment="1">
      <alignment horizontal="center" vertical="center"/>
    </xf>
    <xf numFmtId="0" fontId="2" fillId="0" borderId="11" xfId="0" applyFont="1" applyBorder="1" applyAlignment="1">
      <alignment horizontal="center" vertical="center"/>
    </xf>
    <xf numFmtId="10" fontId="4" fillId="0" borderId="25" xfId="2" applyNumberFormat="1" applyFont="1" applyBorder="1" applyAlignment="1">
      <alignment horizontal="center" vertical="center"/>
    </xf>
    <xf numFmtId="0" fontId="13" fillId="0" borderId="0" xfId="0" applyFont="1" applyAlignment="1">
      <alignment horizontal="left" vertical="center"/>
    </xf>
    <xf numFmtId="0" fontId="5" fillId="0" borderId="14" xfId="0" applyFont="1" applyBorder="1" applyAlignment="1">
      <alignment horizontal="center" vertical="center" wrapText="1"/>
    </xf>
    <xf numFmtId="0" fontId="5" fillId="0" borderId="23" xfId="0" applyFont="1" applyBorder="1" applyAlignment="1">
      <alignment horizontal="center" vertical="center" wrapText="1"/>
    </xf>
    <xf numFmtId="10" fontId="4" fillId="0" borderId="2" xfId="2" applyNumberFormat="1" applyFont="1" applyFill="1" applyBorder="1" applyAlignment="1">
      <alignment horizontal="center" vertical="center"/>
    </xf>
    <xf numFmtId="0" fontId="2" fillId="0" borderId="2" xfId="0" applyFont="1" applyBorder="1" applyAlignment="1">
      <alignment horizontal="center" vertical="center"/>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xf>
    <xf numFmtId="0" fontId="0" fillId="0" borderId="0" xfId="0" applyBorder="1" applyAlignment="1">
      <alignment vertical="center"/>
    </xf>
    <xf numFmtId="9" fontId="0" fillId="0" borderId="0" xfId="2" applyFont="1" applyAlignment="1">
      <alignment vertical="center"/>
    </xf>
    <xf numFmtId="4" fontId="0" fillId="0" borderId="2" xfId="1" applyNumberFormat="1" applyFont="1" applyBorder="1" applyAlignment="1">
      <alignment vertical="center"/>
    </xf>
    <xf numFmtId="0" fontId="5" fillId="0" borderId="14" xfId="0" applyFont="1" applyBorder="1" applyAlignment="1">
      <alignment horizontal="center" vertical="center" wrapText="1"/>
    </xf>
    <xf numFmtId="0" fontId="16" fillId="0" borderId="2" xfId="0" applyFont="1" applyBorder="1" applyAlignment="1">
      <alignment horizontal="justify"/>
    </xf>
    <xf numFmtId="0" fontId="16" fillId="0" borderId="25" xfId="0" applyFont="1" applyBorder="1" applyAlignment="1">
      <alignment horizontal="justify"/>
    </xf>
    <xf numFmtId="0" fontId="16" fillId="0" borderId="2" xfId="0" applyFont="1" applyBorder="1" applyAlignment="1">
      <alignment horizontal="justify" vertical="top"/>
    </xf>
    <xf numFmtId="0" fontId="4" fillId="0" borderId="25"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10" fontId="4" fillId="0" borderId="2" xfId="2" applyNumberFormat="1" applyFont="1" applyBorder="1" applyAlignment="1">
      <alignment horizontal="center" vertical="center" wrapText="1"/>
    </xf>
    <xf numFmtId="10" fontId="4" fillId="0" borderId="25" xfId="2" applyNumberFormat="1" applyFont="1" applyBorder="1" applyAlignment="1">
      <alignment horizontal="center" vertical="center" wrapText="1"/>
    </xf>
    <xf numFmtId="0" fontId="4" fillId="0" borderId="3" xfId="0" applyFont="1" applyBorder="1" applyAlignment="1">
      <alignment horizontal="justify" vertical="justify" wrapText="1"/>
    </xf>
    <xf numFmtId="0" fontId="4" fillId="0" borderId="27" xfId="0" applyFont="1" applyBorder="1" applyAlignment="1">
      <alignment horizontal="justify" vertical="justify"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10" fillId="0" borderId="0" xfId="0" applyFont="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13" fillId="0" borderId="0" xfId="0" applyFont="1" applyAlignment="1">
      <alignment horizontal="justify" vertical="center" wrapText="1"/>
    </xf>
    <xf numFmtId="0" fontId="13" fillId="0" borderId="0" xfId="0" applyFont="1" applyAlignment="1">
      <alignment horizontal="left" vertical="center" wrapText="1"/>
    </xf>
    <xf numFmtId="10" fontId="4" fillId="0" borderId="10" xfId="2" applyNumberFormat="1" applyFont="1" applyBorder="1" applyAlignment="1">
      <alignment horizontal="center" vertical="center" wrapText="1"/>
    </xf>
    <xf numFmtId="0" fontId="8" fillId="0" borderId="0" xfId="0" applyFont="1" applyAlignment="1">
      <alignment horizontal="justify" vertical="center" wrapText="1"/>
    </xf>
    <xf numFmtId="0" fontId="5" fillId="0" borderId="14" xfId="0" applyFont="1" applyBorder="1" applyAlignment="1">
      <alignment horizontal="center" vertical="center" wrapText="1"/>
    </xf>
    <xf numFmtId="0" fontId="5"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7" xfId="0" applyFont="1" applyBorder="1" applyAlignment="1">
      <alignment horizontal="center" vertical="center" wrapText="1"/>
    </xf>
    <xf numFmtId="0" fontId="13" fillId="0" borderId="0" xfId="0" applyFont="1" applyAlignment="1">
      <alignment horizontal="left" vertical="center"/>
    </xf>
    <xf numFmtId="0" fontId="13" fillId="0" borderId="0" xfId="0" applyFont="1" applyFill="1" applyAlignment="1">
      <alignment horizontal="left" vertical="center" wrapText="1"/>
    </xf>
    <xf numFmtId="0" fontId="1" fillId="0" borderId="0" xfId="0" applyFont="1" applyAlignment="1">
      <alignment vertical="center" wrapText="1"/>
    </xf>
    <xf numFmtId="0" fontId="1" fillId="0" borderId="0" xfId="0" applyFont="1" applyBorder="1" applyAlignment="1">
      <alignment vertical="center" wrapText="1"/>
    </xf>
    <xf numFmtId="0" fontId="2" fillId="0" borderId="2" xfId="0" applyFont="1" applyBorder="1" applyAlignment="1">
      <alignment horizontal="center" vertical="center" wrapText="1"/>
    </xf>
    <xf numFmtId="0" fontId="0" fillId="0" borderId="10" xfId="0" applyBorder="1" applyAlignment="1">
      <alignment horizontal="center" vertical="center"/>
    </xf>
    <xf numFmtId="0" fontId="4" fillId="0" borderId="25" xfId="0" applyFont="1" applyFill="1" applyBorder="1" applyAlignment="1">
      <alignment horizontal="left" vertical="center" wrapText="1"/>
    </xf>
    <xf numFmtId="0" fontId="1" fillId="0" borderId="0" xfId="0" applyFont="1" applyAlignment="1">
      <alignment horizontal="center" vertical="center"/>
    </xf>
    <xf numFmtId="0" fontId="0" fillId="0" borderId="19" xfId="0" applyBorder="1" applyAlignment="1">
      <alignment vertical="center"/>
    </xf>
    <xf numFmtId="0" fontId="0" fillId="0" borderId="20" xfId="0" applyBorder="1" applyAlignment="1">
      <alignment vertical="center"/>
    </xf>
    <xf numFmtId="0" fontId="5" fillId="0" borderId="23" xfId="0" applyFont="1" applyBorder="1" applyAlignment="1">
      <alignment horizontal="center" vertical="center" wrapText="1"/>
    </xf>
    <xf numFmtId="0" fontId="0" fillId="0" borderId="17" xfId="0" applyBorder="1" applyAlignment="1">
      <alignment horizontal="center" vertical="center"/>
    </xf>
    <xf numFmtId="0" fontId="0" fillId="0" borderId="13" xfId="0" applyBorder="1" applyAlignment="1">
      <alignment horizontal="center" vertical="center"/>
    </xf>
    <xf numFmtId="0" fontId="4" fillId="0" borderId="0"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4" fillId="0" borderId="29" xfId="0" applyFont="1" applyBorder="1" applyAlignment="1">
      <alignment horizontal="center" vertical="center" wrapText="1"/>
    </xf>
    <xf numFmtId="0" fontId="0" fillId="0" borderId="3" xfId="0" applyBorder="1" applyAlignment="1">
      <alignment horizontal="center" wrapText="1"/>
    </xf>
    <xf numFmtId="0" fontId="0" fillId="0" borderId="38" xfId="0" applyBorder="1" applyAlignment="1">
      <alignment horizontal="center" wrapText="1"/>
    </xf>
    <xf numFmtId="0" fontId="0" fillId="0" borderId="0" xfId="0" quotePrefix="1" applyAlignment="1">
      <alignment horizontal="center" vertical="center"/>
    </xf>
    <xf numFmtId="0" fontId="0" fillId="0" borderId="0" xfId="0" applyAlignment="1">
      <alignment horizontal="center" vertical="center"/>
    </xf>
    <xf numFmtId="0" fontId="15" fillId="0" borderId="25" xfId="0" applyFont="1" applyBorder="1" applyAlignment="1">
      <alignment horizontal="justify"/>
    </xf>
    <xf numFmtId="4" fontId="4" fillId="0" borderId="28" xfId="0" applyNumberFormat="1" applyFont="1" applyBorder="1" applyAlignment="1">
      <alignment horizontal="right" vertical="center"/>
    </xf>
    <xf numFmtId="4" fontId="4" fillId="0" borderId="29" xfId="0" applyNumberFormat="1" applyFont="1" applyBorder="1" applyAlignment="1">
      <alignment horizontal="right" vertical="center"/>
    </xf>
    <xf numFmtId="4" fontId="4" fillId="0" borderId="25" xfId="0" applyNumberFormat="1" applyFont="1" applyBorder="1" applyAlignment="1">
      <alignment horizontal="right" vertical="center"/>
    </xf>
    <xf numFmtId="4" fontId="4" fillId="0" borderId="37" xfId="0" applyNumberFormat="1" applyFont="1" applyBorder="1" applyAlignment="1">
      <alignment horizontal="right" vertical="center"/>
    </xf>
    <xf numFmtId="0" fontId="0" fillId="0" borderId="2" xfId="0" applyBorder="1" applyAlignment="1">
      <alignment horizontal="center" vertical="center"/>
    </xf>
    <xf numFmtId="4" fontId="4" fillId="0" borderId="2" xfId="0" applyNumberFormat="1" applyFont="1" applyBorder="1" applyAlignment="1">
      <alignment vertical="center"/>
    </xf>
  </cellXfs>
  <cellStyles count="3">
    <cellStyle name="Millares" xfId="1" builtinId="3"/>
    <cellStyle name="Normal" xfId="0" builtinId="0"/>
    <cellStyle name="Porcentual"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342901</xdr:colOff>
      <xdr:row>2</xdr:row>
      <xdr:rowOff>152400</xdr:rowOff>
    </xdr:from>
    <xdr:to>
      <xdr:col>1</xdr:col>
      <xdr:colOff>609601</xdr:colOff>
      <xdr:row>4</xdr:row>
      <xdr:rowOff>112981</xdr:rowOff>
    </xdr:to>
    <xdr:sp macro="" textlink="">
      <xdr:nvSpPr>
        <xdr:cNvPr id="3" name="Cuadro de texto 7"/>
        <xdr:cNvSpPr txBox="1">
          <a:spLocks noChangeArrowheads="1"/>
        </xdr:cNvSpPr>
      </xdr:nvSpPr>
      <xdr:spPr bwMode="auto">
        <a:xfrm>
          <a:off x="342901" y="533400"/>
          <a:ext cx="1314450" cy="341581"/>
        </a:xfrm>
        <a:prstGeom prst="rect">
          <a:avLst/>
        </a:prstGeom>
        <a:solidFill>
          <a:srgbClr val="FFFFFF"/>
        </a:solidFill>
        <a:ln w="9525">
          <a:solidFill>
            <a:srgbClr val="FFFFFF"/>
          </a:solidFill>
          <a:miter lim="800000"/>
          <a:headEnd/>
          <a:tailEnd/>
        </a:ln>
      </xdr:spPr>
      <xdr:txBody>
        <a:bodyPr vertOverflow="clip" wrap="square" lIns="91440" tIns="45720" rIns="91440" bIns="45720" anchor="t" upright="1"/>
        <a:lstStyle/>
        <a:p>
          <a:pPr algn="l" rtl="0">
            <a:defRPr sz="1000"/>
          </a:pPr>
          <a:r>
            <a:rPr lang="es-EC" sz="700" b="1" i="0" u="none" strike="noStrike" baseline="0">
              <a:solidFill>
                <a:srgbClr val="000000"/>
              </a:solidFill>
              <a:latin typeface="Calibri"/>
            </a:rPr>
            <a:t>GOBIERNO NACIONAL DE LA REPUBLICA DEL ECUADOR</a:t>
          </a:r>
          <a:endParaRPr lang="es-EC" sz="700" b="1" i="0" u="none" strike="noStrike" baseline="0">
            <a:solidFill>
              <a:srgbClr val="000000"/>
            </a:solidFill>
            <a:latin typeface="Times New Roman"/>
            <a:cs typeface="Times New Roman"/>
          </a:endParaRPr>
        </a:p>
        <a:p>
          <a:pPr algn="l" rtl="0">
            <a:defRPr sz="1000"/>
          </a:pPr>
          <a:endParaRPr lang="es-EC" sz="1100" b="0" i="0" u="none" strike="noStrike" baseline="0">
            <a:solidFill>
              <a:srgbClr val="000000"/>
            </a:solidFill>
            <a:latin typeface="Times New Roman"/>
            <a:cs typeface="Times New Roman"/>
          </a:endParaRPr>
        </a:p>
        <a:p>
          <a:pPr algn="l" rtl="0">
            <a:defRPr sz="1000"/>
          </a:pPr>
          <a:endParaRPr lang="es-EC" sz="1100" b="0" i="0" u="none" strike="noStrike" baseline="0">
            <a:solidFill>
              <a:srgbClr val="000000"/>
            </a:solidFill>
            <a:latin typeface="Times New Roman"/>
            <a:cs typeface="Times New Roman"/>
          </a:endParaRPr>
        </a:p>
      </xdr:txBody>
    </xdr:sp>
    <xdr:clientData/>
  </xdr:twoCellAnchor>
  <xdr:twoCellAnchor>
    <xdr:from>
      <xdr:col>0</xdr:col>
      <xdr:colOff>619125</xdr:colOff>
      <xdr:row>0</xdr:row>
      <xdr:rowOff>104775</xdr:rowOff>
    </xdr:from>
    <xdr:to>
      <xdr:col>1</xdr:col>
      <xdr:colOff>9525</xdr:colOff>
      <xdr:row>2</xdr:row>
      <xdr:rowOff>133350</xdr:rowOff>
    </xdr:to>
    <xdr:pic>
      <xdr:nvPicPr>
        <xdr:cNvPr id="1083" name="1 Imagen"/>
        <xdr:cNvPicPr>
          <a:picLocks noChangeAspect="1" noChangeArrowheads="1"/>
        </xdr:cNvPicPr>
      </xdr:nvPicPr>
      <xdr:blipFill>
        <a:blip xmlns:r="http://schemas.openxmlformats.org/officeDocument/2006/relationships" r:embed="rId1"/>
        <a:srcRect/>
        <a:stretch>
          <a:fillRect/>
        </a:stretch>
      </xdr:blipFill>
      <xdr:spPr bwMode="auto">
        <a:xfrm>
          <a:off x="619125" y="104775"/>
          <a:ext cx="647700" cy="409575"/>
        </a:xfrm>
        <a:prstGeom prst="rect">
          <a:avLst/>
        </a:prstGeom>
        <a:noFill/>
        <a:ln w="9525">
          <a:noFill/>
          <a:miter lim="800000"/>
          <a:headEnd/>
          <a:tailEnd/>
        </a:ln>
      </xdr:spPr>
    </xdr:pic>
    <xdr:clientData/>
  </xdr:twoCellAnchor>
  <xdr:twoCellAnchor>
    <xdr:from>
      <xdr:col>1</xdr:col>
      <xdr:colOff>809625</xdr:colOff>
      <xdr:row>14</xdr:row>
      <xdr:rowOff>0</xdr:rowOff>
    </xdr:from>
    <xdr:to>
      <xdr:col>4</xdr:col>
      <xdr:colOff>1352550</xdr:colOff>
      <xdr:row>14</xdr:row>
      <xdr:rowOff>1</xdr:rowOff>
    </xdr:to>
    <xdr:cxnSp macro="">
      <xdr:nvCxnSpPr>
        <xdr:cNvPr id="11" name="10 Conector recto"/>
        <xdr:cNvCxnSpPr/>
      </xdr:nvCxnSpPr>
      <xdr:spPr>
        <a:xfrm flipV="1">
          <a:off x="2066925" y="3305175"/>
          <a:ext cx="4324350"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552450</xdr:colOff>
      <xdr:row>0</xdr:row>
      <xdr:rowOff>57150</xdr:rowOff>
    </xdr:from>
    <xdr:to>
      <xdr:col>4</xdr:col>
      <xdr:colOff>1362075</xdr:colOff>
      <xdr:row>4</xdr:row>
      <xdr:rowOff>19050</xdr:rowOff>
    </xdr:to>
    <xdr:pic>
      <xdr:nvPicPr>
        <xdr:cNvPr id="1085" name="Picture 13"/>
        <xdr:cNvPicPr>
          <a:picLocks noChangeAspect="1" noChangeArrowheads="1"/>
        </xdr:cNvPicPr>
      </xdr:nvPicPr>
      <xdr:blipFill>
        <a:blip xmlns:r="http://schemas.openxmlformats.org/officeDocument/2006/relationships" r:embed="rId2"/>
        <a:srcRect/>
        <a:stretch>
          <a:fillRect/>
        </a:stretch>
      </xdr:blipFill>
      <xdr:spPr bwMode="auto">
        <a:xfrm>
          <a:off x="4248150" y="57150"/>
          <a:ext cx="2152650" cy="7239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N105"/>
  <sheetViews>
    <sheetView tabSelected="1" topLeftCell="A61" workbookViewId="0">
      <selection activeCell="A106" sqref="A106"/>
    </sheetView>
  </sheetViews>
  <sheetFormatPr baseColWidth="10" defaultColWidth="57.42578125" defaultRowHeight="15"/>
  <cols>
    <col min="1" max="1" width="18.85546875" style="2" customWidth="1"/>
    <col min="2" max="2" width="25.28515625" style="2" customWidth="1"/>
    <col min="3" max="3" width="14.42578125" style="2" customWidth="1"/>
    <col min="4" max="4" width="20.140625" style="2" customWidth="1"/>
    <col min="5" max="5" width="40.28515625" style="2" customWidth="1"/>
    <col min="6" max="7" width="10.7109375" style="2" customWidth="1"/>
    <col min="8" max="16384" width="57.42578125" style="2"/>
  </cols>
  <sheetData>
    <row r="3" spans="1:7">
      <c r="F3" s="3"/>
      <c r="G3" s="4"/>
    </row>
    <row r="5" spans="1:7" ht="20.25" customHeight="1"/>
    <row r="6" spans="1:7" ht="15.75">
      <c r="A6" s="98" t="s">
        <v>30</v>
      </c>
      <c r="B6" s="98"/>
      <c r="C6" s="98"/>
      <c r="D6" s="98"/>
      <c r="E6" s="98"/>
    </row>
    <row r="7" spans="1:7" ht="64.5" customHeight="1">
      <c r="A7" s="104" t="s">
        <v>47</v>
      </c>
      <c r="B7" s="104"/>
      <c r="C7" s="104"/>
      <c r="D7" s="104"/>
      <c r="E7" s="104"/>
    </row>
    <row r="8" spans="1:7">
      <c r="A8" s="5"/>
      <c r="B8" s="5"/>
      <c r="C8" s="5"/>
      <c r="D8" s="5"/>
      <c r="E8" s="5"/>
    </row>
    <row r="9" spans="1:7">
      <c r="A9" s="6"/>
    </row>
    <row r="10" spans="1:7">
      <c r="A10" s="7" t="s">
        <v>0</v>
      </c>
      <c r="B10" s="7"/>
    </row>
    <row r="11" spans="1:7">
      <c r="A11" s="8"/>
    </row>
    <row r="12" spans="1:7">
      <c r="A12" s="110" t="s">
        <v>57</v>
      </c>
      <c r="B12" s="110"/>
      <c r="C12" s="19" t="s">
        <v>58</v>
      </c>
      <c r="D12" s="19"/>
      <c r="E12" s="19"/>
    </row>
    <row r="13" spans="1:7">
      <c r="A13" s="8"/>
    </row>
    <row r="14" spans="1:7" hidden="1">
      <c r="A14" s="8" t="s">
        <v>28</v>
      </c>
    </row>
    <row r="15" spans="1:7" hidden="1">
      <c r="A15" s="8"/>
    </row>
    <row r="16" spans="1:7">
      <c r="A16" s="30" t="s">
        <v>1</v>
      </c>
      <c r="B16" s="12"/>
      <c r="C16" s="29" t="s">
        <v>98</v>
      </c>
      <c r="D16" s="19"/>
      <c r="E16" s="19"/>
    </row>
    <row r="17" spans="1:14">
      <c r="A17" s="8"/>
    </row>
    <row r="18" spans="1:14">
      <c r="A18" s="8"/>
    </row>
    <row r="19" spans="1:14">
      <c r="A19" s="9" t="s">
        <v>48</v>
      </c>
      <c r="B19" s="9"/>
      <c r="C19" s="9"/>
      <c r="D19" s="9"/>
    </row>
    <row r="20" spans="1:14">
      <c r="A20" s="8"/>
    </row>
    <row r="21" spans="1:14">
      <c r="A21" s="111" t="s">
        <v>34</v>
      </c>
      <c r="B21" s="112"/>
      <c r="C21" s="112"/>
      <c r="D21" s="112"/>
      <c r="E21" s="112"/>
    </row>
    <row r="22" spans="1:14">
      <c r="A22" s="113"/>
      <c r="B22" s="113"/>
      <c r="C22" s="113"/>
      <c r="D22" s="113"/>
      <c r="E22" s="113"/>
    </row>
    <row r="23" spans="1:14" ht="15.75" thickBot="1">
      <c r="A23" s="10"/>
      <c r="B23" s="10"/>
      <c r="C23" s="10"/>
      <c r="D23" s="10"/>
      <c r="E23" s="10"/>
    </row>
    <row r="24" spans="1:14" ht="23.25" thickBot="1">
      <c r="A24" s="81" t="s">
        <v>42</v>
      </c>
      <c r="B24" s="89" t="s">
        <v>31</v>
      </c>
      <c r="C24" s="90"/>
      <c r="D24" s="38" t="s">
        <v>32</v>
      </c>
      <c r="E24" s="57" t="s">
        <v>33</v>
      </c>
    </row>
    <row r="25" spans="1:14" ht="30" customHeight="1">
      <c r="A25" s="128">
        <v>2</v>
      </c>
      <c r="B25" s="124" t="s">
        <v>87</v>
      </c>
      <c r="C25" s="125"/>
      <c r="D25" s="137">
        <f>7099210.16</f>
        <v>7099210.1600000001</v>
      </c>
      <c r="E25" s="133" t="s">
        <v>84</v>
      </c>
      <c r="F25" s="131" t="s">
        <v>97</v>
      </c>
      <c r="H25" s="21"/>
      <c r="I25" s="123"/>
      <c r="J25" s="123"/>
      <c r="K25" s="78"/>
      <c r="L25" s="78"/>
      <c r="M25" s="78"/>
      <c r="N25" s="78"/>
    </row>
    <row r="26" spans="1:14" ht="33.75" customHeight="1">
      <c r="A26" s="128"/>
      <c r="B26" s="124"/>
      <c r="C26" s="125"/>
      <c r="D26" s="135"/>
      <c r="E26" s="82" t="s">
        <v>88</v>
      </c>
      <c r="F26" s="131" t="s">
        <v>97</v>
      </c>
    </row>
    <row r="27" spans="1:14" ht="60">
      <c r="A27" s="128"/>
      <c r="B27" s="124"/>
      <c r="C27" s="125"/>
      <c r="D27" s="135"/>
      <c r="E27" s="82" t="s">
        <v>89</v>
      </c>
      <c r="F27" s="131" t="s">
        <v>97</v>
      </c>
    </row>
    <row r="28" spans="1:14" ht="45">
      <c r="A28" s="128"/>
      <c r="B28" s="124"/>
      <c r="C28" s="125"/>
      <c r="D28" s="136"/>
      <c r="E28" s="82" t="s">
        <v>90</v>
      </c>
      <c r="F28" s="131" t="s">
        <v>97</v>
      </c>
    </row>
    <row r="29" spans="1:14" ht="45">
      <c r="A29" s="128"/>
      <c r="B29" s="124"/>
      <c r="C29" s="125"/>
      <c r="D29" s="134">
        <f>47083329.77</f>
        <v>47083329.770000003</v>
      </c>
      <c r="E29" s="82" t="s">
        <v>91</v>
      </c>
      <c r="F29" s="132">
        <v>21</v>
      </c>
    </row>
    <row r="30" spans="1:14" ht="45">
      <c r="A30" s="128"/>
      <c r="B30" s="124"/>
      <c r="C30" s="125"/>
      <c r="D30" s="135"/>
      <c r="E30" s="83" t="s">
        <v>92</v>
      </c>
      <c r="F30" s="132">
        <v>21</v>
      </c>
      <c r="G30" s="79"/>
    </row>
    <row r="31" spans="1:14" ht="180">
      <c r="A31" s="85"/>
      <c r="B31" s="126"/>
      <c r="C31" s="127"/>
      <c r="D31" s="135"/>
      <c r="E31" s="83" t="s">
        <v>93</v>
      </c>
      <c r="F31" s="132">
        <v>21</v>
      </c>
    </row>
    <row r="32" spans="1:14" ht="120">
      <c r="A32" s="74">
        <v>6</v>
      </c>
      <c r="B32" s="114" t="s">
        <v>85</v>
      </c>
      <c r="C32" s="114"/>
      <c r="D32" s="136"/>
      <c r="E32" s="82" t="s">
        <v>94</v>
      </c>
      <c r="F32" s="132">
        <v>21</v>
      </c>
    </row>
    <row r="33" spans="1:6" ht="30">
      <c r="A33" s="138">
        <v>2</v>
      </c>
      <c r="B33" s="129" t="s">
        <v>87</v>
      </c>
      <c r="C33" s="130"/>
      <c r="D33" s="139">
        <v>315326.92</v>
      </c>
      <c r="E33" s="82" t="s">
        <v>95</v>
      </c>
      <c r="F33" s="132">
        <v>22</v>
      </c>
    </row>
    <row r="34" spans="1:6" ht="180">
      <c r="A34" s="74">
        <v>11</v>
      </c>
      <c r="B34" s="114" t="s">
        <v>86</v>
      </c>
      <c r="C34" s="114"/>
      <c r="D34" s="80">
        <v>0</v>
      </c>
      <c r="E34" s="84" t="s">
        <v>96</v>
      </c>
      <c r="F34" s="132">
        <v>23</v>
      </c>
    </row>
    <row r="35" spans="1:6" ht="15.75" thickBot="1">
      <c r="A35" s="75"/>
      <c r="B35" s="76"/>
      <c r="C35" s="76"/>
      <c r="D35" s="76"/>
      <c r="E35" s="77"/>
    </row>
    <row r="36" spans="1:6">
      <c r="A36" s="8"/>
    </row>
    <row r="37" spans="1:6">
      <c r="A37" s="8"/>
    </row>
    <row r="38" spans="1:6" ht="34.5" customHeight="1">
      <c r="A38" s="31" t="s">
        <v>43</v>
      </c>
      <c r="B38" s="31"/>
      <c r="C38" s="31"/>
      <c r="D38" s="3"/>
      <c r="E38" s="32"/>
    </row>
    <row r="39" spans="1:6" ht="26.25" customHeight="1" thickBot="1">
      <c r="A39" s="33" t="s">
        <v>44</v>
      </c>
      <c r="B39" s="70"/>
      <c r="C39" s="70"/>
      <c r="D39" s="32"/>
      <c r="E39" s="32"/>
    </row>
    <row r="40" spans="1:6" ht="34.5" customHeight="1" thickBot="1">
      <c r="A40" s="71" t="s">
        <v>16</v>
      </c>
      <c r="B40" s="105" t="s">
        <v>17</v>
      </c>
      <c r="C40" s="106"/>
      <c r="D40" s="72" t="s">
        <v>49</v>
      </c>
      <c r="E40" s="57" t="s">
        <v>2</v>
      </c>
    </row>
    <row r="41" spans="1:6" ht="26.25" customHeight="1">
      <c r="A41" s="54" t="s">
        <v>18</v>
      </c>
      <c r="B41" s="85" t="s">
        <v>20</v>
      </c>
      <c r="C41" s="85"/>
      <c r="D41" s="69">
        <f>54497866.85/71454783.58</f>
        <v>0.76269025136693314</v>
      </c>
      <c r="E41" s="56"/>
    </row>
    <row r="42" spans="1:6" ht="26.25" customHeight="1">
      <c r="A42" s="49" t="s">
        <v>19</v>
      </c>
      <c r="B42" s="86" t="s">
        <v>21</v>
      </c>
      <c r="C42" s="86"/>
      <c r="D42" s="73">
        <f>(54497866.85+3803978.54)/71454783.58</f>
        <v>0.815926414845633</v>
      </c>
      <c r="E42" s="50"/>
    </row>
    <row r="43" spans="1:6" ht="26.25" customHeight="1" thickBot="1">
      <c r="A43" s="66" t="s">
        <v>22</v>
      </c>
      <c r="B43" s="107" t="s">
        <v>50</v>
      </c>
      <c r="C43" s="107"/>
      <c r="D43" s="67">
        <f>54497866.85/71454783.58</f>
        <v>0.76269025136693314</v>
      </c>
      <c r="E43" s="68"/>
    </row>
    <row r="44" spans="1:6">
      <c r="A44" s="8"/>
    </row>
    <row r="45" spans="1:6">
      <c r="A45" s="8"/>
    </row>
    <row r="46" spans="1:6">
      <c r="A46" s="30" t="s">
        <v>36</v>
      </c>
      <c r="B46" s="12"/>
      <c r="C46" s="12"/>
    </row>
    <row r="47" spans="1:6" ht="15.75" thickBot="1">
      <c r="A47" s="8"/>
    </row>
    <row r="48" spans="1:6" ht="23.25" thickBot="1">
      <c r="A48" s="47" t="s">
        <v>3</v>
      </c>
      <c r="B48" s="89" t="s">
        <v>51</v>
      </c>
      <c r="C48" s="90" t="s">
        <v>2</v>
      </c>
      <c r="D48" s="91" t="s">
        <v>2</v>
      </c>
      <c r="E48" s="90"/>
    </row>
    <row r="49" spans="1:6" ht="39.75" customHeight="1">
      <c r="A49" s="65" t="s">
        <v>25</v>
      </c>
      <c r="B49" s="93">
        <f>27866339.89/32542123.16</f>
        <v>0.85631597400665727</v>
      </c>
      <c r="C49" s="93"/>
      <c r="D49" s="87"/>
      <c r="E49" s="88"/>
    </row>
    <row r="50" spans="1:6" ht="26.25" customHeight="1">
      <c r="A50" s="62" t="s">
        <v>26</v>
      </c>
      <c r="B50" s="92">
        <f>5212831.91/17321086.38</f>
        <v>0.30095294230615116</v>
      </c>
      <c r="C50" s="92"/>
      <c r="D50" s="94" t="s">
        <v>81</v>
      </c>
      <c r="E50" s="95"/>
    </row>
    <row r="51" spans="1:6">
      <c r="A51" s="62" t="s">
        <v>27</v>
      </c>
      <c r="B51" s="92">
        <f>20191203.94/20290844.68</f>
        <v>0.99508937446560763</v>
      </c>
      <c r="C51" s="92"/>
      <c r="D51" s="108"/>
      <c r="E51" s="109"/>
    </row>
    <row r="52" spans="1:6">
      <c r="A52" s="63">
        <v>701</v>
      </c>
      <c r="B52" s="92" t="s">
        <v>56</v>
      </c>
      <c r="C52" s="92"/>
      <c r="D52" s="96"/>
      <c r="E52" s="97"/>
    </row>
    <row r="53" spans="1:6" ht="28.5" customHeight="1" thickBot="1">
      <c r="A53" s="64">
        <v>998</v>
      </c>
      <c r="B53" s="103">
        <f>1227491.11/1300729.26</f>
        <v>0.94369454716502654</v>
      </c>
      <c r="C53" s="103"/>
      <c r="D53" s="99"/>
      <c r="E53" s="100"/>
    </row>
    <row r="54" spans="1:6">
      <c r="A54" s="8"/>
    </row>
    <row r="55" spans="1:6">
      <c r="A55" s="8"/>
    </row>
    <row r="56" spans="1:6" ht="28.5" customHeight="1">
      <c r="A56" s="102" t="s">
        <v>37</v>
      </c>
      <c r="B56" s="102"/>
      <c r="C56" s="102"/>
      <c r="D56" s="102"/>
      <c r="E56" s="102"/>
    </row>
    <row r="57" spans="1:6" ht="28.5" customHeight="1" thickBot="1">
      <c r="A57" s="8"/>
    </row>
    <row r="58" spans="1:6" ht="34.5" thickBot="1">
      <c r="A58" s="47" t="s">
        <v>5</v>
      </c>
      <c r="B58" s="89" t="s">
        <v>6</v>
      </c>
      <c r="C58" s="90" t="s">
        <v>4</v>
      </c>
      <c r="D58" s="91" t="s">
        <v>4</v>
      </c>
      <c r="E58" s="90"/>
    </row>
    <row r="59" spans="1:6" ht="30.75" customHeight="1">
      <c r="A59" s="61" t="s">
        <v>53</v>
      </c>
      <c r="B59" s="116" t="s">
        <v>82</v>
      </c>
      <c r="C59" s="116"/>
      <c r="D59" s="87"/>
      <c r="E59" s="88"/>
    </row>
    <row r="60" spans="1:6" ht="15.75" customHeight="1" thickBot="1">
      <c r="A60" s="40"/>
      <c r="B60" s="99"/>
      <c r="C60" s="99"/>
      <c r="D60" s="99"/>
      <c r="E60" s="100"/>
    </row>
    <row r="61" spans="1:6" ht="15.75" customHeight="1">
      <c r="A61" s="13"/>
      <c r="B61" s="1"/>
      <c r="C61" s="1"/>
      <c r="D61" s="1"/>
      <c r="E61" s="1"/>
    </row>
    <row r="62" spans="1:6">
      <c r="A62" s="13"/>
      <c r="B62" s="1"/>
      <c r="C62" s="1"/>
      <c r="D62" s="1"/>
      <c r="E62" s="1"/>
    </row>
    <row r="63" spans="1:6" ht="39.75" customHeight="1">
      <c r="A63" s="101" t="s">
        <v>38</v>
      </c>
      <c r="B63" s="101"/>
      <c r="C63" s="101"/>
      <c r="D63" s="101"/>
      <c r="E63" s="101"/>
      <c r="F63"/>
    </row>
    <row r="64" spans="1:6" ht="15.75" thickBot="1">
      <c r="A64" s="8"/>
      <c r="F64"/>
    </row>
    <row r="65" spans="1:6" ht="23.25" thickBot="1">
      <c r="A65" s="47" t="s">
        <v>7</v>
      </c>
      <c r="B65" s="38" t="s">
        <v>15</v>
      </c>
      <c r="C65" s="39" t="s">
        <v>8</v>
      </c>
      <c r="D65" s="89" t="s">
        <v>4</v>
      </c>
      <c r="E65" s="90"/>
      <c r="F65"/>
    </row>
    <row r="66" spans="1:6" ht="36">
      <c r="A66" s="58" t="s">
        <v>54</v>
      </c>
      <c r="B66" s="59">
        <v>405970.18</v>
      </c>
      <c r="C66" s="60" t="s">
        <v>55</v>
      </c>
      <c r="D66" s="87" t="s">
        <v>14</v>
      </c>
      <c r="E66" s="88"/>
    </row>
    <row r="67" spans="1:6" ht="48.75" customHeight="1" thickBot="1">
      <c r="A67" s="40"/>
      <c r="B67" s="41"/>
      <c r="C67" s="41"/>
      <c r="D67" s="99" t="s">
        <v>14</v>
      </c>
      <c r="E67" s="100"/>
    </row>
    <row r="68" spans="1:6">
      <c r="A68" s="13"/>
      <c r="B68" s="13"/>
      <c r="C68" s="13"/>
      <c r="D68" s="1"/>
      <c r="E68" s="1"/>
    </row>
    <row r="69" spans="1:6">
      <c r="A69" s="13"/>
      <c r="B69" s="13"/>
      <c r="C69" s="13"/>
      <c r="D69" s="1"/>
      <c r="E69" s="1"/>
    </row>
    <row r="70" spans="1:6">
      <c r="A70" s="34" t="s">
        <v>39</v>
      </c>
      <c r="B70" s="14"/>
      <c r="C70" s="14"/>
      <c r="D70" s="15"/>
      <c r="E70" s="15"/>
    </row>
    <row r="71" spans="1:6" ht="15.75" thickBot="1">
      <c r="A71" s="16"/>
      <c r="B71" s="15"/>
      <c r="C71" s="15"/>
      <c r="D71" s="15"/>
      <c r="E71" s="15"/>
    </row>
    <row r="72" spans="1:6" ht="23.25" thickBot="1">
      <c r="A72" s="47" t="s">
        <v>16</v>
      </c>
      <c r="B72" s="89" t="s">
        <v>17</v>
      </c>
      <c r="C72" s="90"/>
      <c r="D72" s="39" t="s">
        <v>49</v>
      </c>
      <c r="E72" s="57" t="s">
        <v>2</v>
      </c>
    </row>
    <row r="73" spans="1:6" ht="22.5">
      <c r="A73" s="54" t="s">
        <v>23</v>
      </c>
      <c r="B73" s="85" t="s">
        <v>29</v>
      </c>
      <c r="C73" s="85"/>
      <c r="D73" s="55"/>
      <c r="E73" s="56"/>
    </row>
    <row r="74" spans="1:6" ht="77.25" thickBot="1">
      <c r="A74" s="51">
        <f>(59573815.99/71454783.58)</f>
        <v>0.83372747078999698</v>
      </c>
      <c r="B74" s="115" t="s">
        <v>59</v>
      </c>
      <c r="C74" s="115"/>
      <c r="D74" s="52">
        <v>0.45340000000000003</v>
      </c>
      <c r="E74" s="53" t="s">
        <v>60</v>
      </c>
    </row>
    <row r="75" spans="1:6">
      <c r="A75" s="20"/>
      <c r="B75" s="21"/>
      <c r="C75" s="21"/>
      <c r="D75" s="22"/>
      <c r="E75" s="22"/>
    </row>
    <row r="76" spans="1:6">
      <c r="A76" s="8"/>
    </row>
    <row r="77" spans="1:6">
      <c r="A77" s="101" t="s">
        <v>52</v>
      </c>
      <c r="B77" s="101"/>
      <c r="C77" s="101"/>
      <c r="D77" s="101"/>
      <c r="E77" s="101"/>
    </row>
    <row r="78" spans="1:6" ht="15.75" thickBot="1">
      <c r="A78" s="8"/>
    </row>
    <row r="79" spans="1:6" ht="34.5" thickBot="1">
      <c r="A79" s="47" t="s">
        <v>9</v>
      </c>
      <c r="B79" s="38" t="s">
        <v>10</v>
      </c>
      <c r="C79" s="39" t="s">
        <v>11</v>
      </c>
      <c r="D79" s="38" t="s">
        <v>12</v>
      </c>
      <c r="E79" s="48" t="s">
        <v>13</v>
      </c>
    </row>
    <row r="80" spans="1:6" ht="60">
      <c r="A80" s="43" t="s">
        <v>61</v>
      </c>
      <c r="B80" s="44" t="s">
        <v>62</v>
      </c>
      <c r="C80" s="45">
        <v>10701086.380000001</v>
      </c>
      <c r="D80" s="45">
        <v>2234911.7599999998</v>
      </c>
      <c r="E80" s="46" t="s">
        <v>63</v>
      </c>
    </row>
    <row r="81" spans="1:5" ht="30">
      <c r="A81" s="23" t="s">
        <v>61</v>
      </c>
      <c r="B81" s="24" t="s">
        <v>64</v>
      </c>
      <c r="C81" s="25">
        <v>140000</v>
      </c>
      <c r="D81" s="25">
        <v>68986.759999999995</v>
      </c>
      <c r="E81" s="26" t="s">
        <v>65</v>
      </c>
    </row>
    <row r="82" spans="1:5" ht="60">
      <c r="A82" s="23" t="s">
        <v>61</v>
      </c>
      <c r="B82" s="24" t="s">
        <v>66</v>
      </c>
      <c r="C82" s="25">
        <v>475000</v>
      </c>
      <c r="D82" s="25">
        <v>588295.61</v>
      </c>
      <c r="E82" s="26" t="s">
        <v>67</v>
      </c>
    </row>
    <row r="83" spans="1:5" ht="30">
      <c r="A83" s="23" t="s">
        <v>61</v>
      </c>
      <c r="B83" s="24" t="s">
        <v>68</v>
      </c>
      <c r="C83" s="25">
        <v>2705000</v>
      </c>
      <c r="D83" s="25">
        <v>1610686.7</v>
      </c>
      <c r="E83" s="26" t="s">
        <v>69</v>
      </c>
    </row>
    <row r="84" spans="1:5" ht="30">
      <c r="A84" s="23" t="s">
        <v>61</v>
      </c>
      <c r="B84" s="24" t="s">
        <v>70</v>
      </c>
      <c r="C84" s="25">
        <v>15000</v>
      </c>
      <c r="D84" s="25">
        <v>8898.6200000000008</v>
      </c>
      <c r="E84" s="26" t="s">
        <v>71</v>
      </c>
    </row>
    <row r="85" spans="1:5" ht="30">
      <c r="A85" s="23" t="s">
        <v>61</v>
      </c>
      <c r="B85" s="24" t="s">
        <v>72</v>
      </c>
      <c r="C85" s="25">
        <v>5000</v>
      </c>
      <c r="D85" s="25">
        <v>520.88</v>
      </c>
      <c r="E85" s="26" t="s">
        <v>73</v>
      </c>
    </row>
    <row r="86" spans="1:5">
      <c r="A86" s="23" t="s">
        <v>61</v>
      </c>
      <c r="B86" s="24" t="s">
        <v>74</v>
      </c>
      <c r="C86" s="25">
        <v>3068320.12</v>
      </c>
      <c r="D86" s="25">
        <v>0</v>
      </c>
      <c r="E86" s="26" t="s">
        <v>75</v>
      </c>
    </row>
    <row r="87" spans="1:5" ht="75">
      <c r="A87" s="23" t="s">
        <v>61</v>
      </c>
      <c r="B87" s="24" t="s">
        <v>76</v>
      </c>
      <c r="C87" s="25">
        <v>4280729.3600000003</v>
      </c>
      <c r="D87" s="27">
        <f>3763286.28+6090.57</f>
        <v>3769376.8499999996</v>
      </c>
      <c r="E87" s="28" t="s">
        <v>77</v>
      </c>
    </row>
    <row r="88" spans="1:5" ht="30">
      <c r="A88" s="23" t="s">
        <v>78</v>
      </c>
      <c r="B88" s="24" t="s">
        <v>79</v>
      </c>
      <c r="C88" s="25">
        <v>20290844.68</v>
      </c>
      <c r="D88" s="25">
        <v>20290844.66</v>
      </c>
      <c r="E88" s="26" t="s">
        <v>80</v>
      </c>
    </row>
    <row r="89" spans="1:5" ht="15.75" thickBot="1">
      <c r="A89" s="40"/>
      <c r="B89" s="41"/>
      <c r="C89" s="41"/>
      <c r="D89" s="41"/>
      <c r="E89" s="42"/>
    </row>
    <row r="90" spans="1:5">
      <c r="A90" s="8"/>
    </row>
    <row r="91" spans="1:5">
      <c r="A91" s="8"/>
    </row>
    <row r="92" spans="1:5">
      <c r="A92" s="34" t="s">
        <v>40</v>
      </c>
      <c r="B92" s="4"/>
      <c r="C92" s="4"/>
    </row>
    <row r="93" spans="1:5" ht="15.75" thickBot="1">
      <c r="A93" s="11"/>
    </row>
    <row r="94" spans="1:5" ht="34.5" thickBot="1">
      <c r="A94" s="105" t="s">
        <v>35</v>
      </c>
      <c r="B94" s="120"/>
      <c r="C94" s="38" t="s">
        <v>24</v>
      </c>
      <c r="D94" s="39" t="s">
        <v>45</v>
      </c>
      <c r="E94" s="38" t="s">
        <v>46</v>
      </c>
    </row>
    <row r="95" spans="1:5">
      <c r="A95" s="121" t="s">
        <v>56</v>
      </c>
      <c r="B95" s="122"/>
      <c r="C95" s="18" t="s">
        <v>56</v>
      </c>
      <c r="D95" s="18" t="s">
        <v>56</v>
      </c>
      <c r="E95" s="35" t="s">
        <v>56</v>
      </c>
    </row>
    <row r="96" spans="1:5" ht="15.75" thickBot="1">
      <c r="A96" s="118"/>
      <c r="B96" s="119"/>
      <c r="C96" s="36"/>
      <c r="D96" s="36"/>
      <c r="E96" s="37"/>
    </row>
    <row r="99" spans="1:2">
      <c r="A99" s="17" t="s">
        <v>41</v>
      </c>
    </row>
    <row r="104" spans="1:2">
      <c r="A104" s="117" t="s">
        <v>83</v>
      </c>
      <c r="B104" s="117"/>
    </row>
    <row r="105" spans="1:2">
      <c r="A105" s="117" t="s">
        <v>99</v>
      </c>
      <c r="B105" s="117"/>
    </row>
  </sheetData>
  <mergeCells count="49">
    <mergeCell ref="I25:J25"/>
    <mergeCell ref="B34:C34"/>
    <mergeCell ref="D25:D28"/>
    <mergeCell ref="B25:C31"/>
    <mergeCell ref="A25:A31"/>
    <mergeCell ref="B33:C33"/>
    <mergeCell ref="D29:D32"/>
    <mergeCell ref="B74:C74"/>
    <mergeCell ref="B73:C73"/>
    <mergeCell ref="B59:C59"/>
    <mergeCell ref="D59:E59"/>
    <mergeCell ref="A105:B105"/>
    <mergeCell ref="A104:B104"/>
    <mergeCell ref="A77:E77"/>
    <mergeCell ref="B72:C72"/>
    <mergeCell ref="A96:B96"/>
    <mergeCell ref="A94:B94"/>
    <mergeCell ref="A95:B95"/>
    <mergeCell ref="A12:B12"/>
    <mergeCell ref="A21:E22"/>
    <mergeCell ref="B24:C24"/>
    <mergeCell ref="B32:C32"/>
    <mergeCell ref="A6:E6"/>
    <mergeCell ref="D67:E67"/>
    <mergeCell ref="A63:E63"/>
    <mergeCell ref="D66:E66"/>
    <mergeCell ref="D65:E65"/>
    <mergeCell ref="D60:E60"/>
    <mergeCell ref="A56:E56"/>
    <mergeCell ref="B48:C48"/>
    <mergeCell ref="D48:E48"/>
    <mergeCell ref="B53:C53"/>
    <mergeCell ref="A7:E7"/>
    <mergeCell ref="B40:C40"/>
    <mergeCell ref="B43:C43"/>
    <mergeCell ref="B60:C60"/>
    <mergeCell ref="B51:C51"/>
    <mergeCell ref="D51:E51"/>
    <mergeCell ref="B41:C41"/>
    <mergeCell ref="B42:C42"/>
    <mergeCell ref="D49:E49"/>
    <mergeCell ref="B58:C58"/>
    <mergeCell ref="D58:E58"/>
    <mergeCell ref="B50:C50"/>
    <mergeCell ref="B49:C49"/>
    <mergeCell ref="D50:E50"/>
    <mergeCell ref="B52:C52"/>
    <mergeCell ref="D52:E52"/>
    <mergeCell ref="D53:E53"/>
  </mergeCells>
  <printOptions horizontalCentered="1"/>
  <pageMargins left="0.15748031496062992" right="0.15748031496062992" top="0.15748031496062992" bottom="0.19685039370078741" header="0.15748031496062992" footer="0.19685039370078741"/>
  <pageSetup paperSize="9" scale="80" orientation="portrait"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FORMULARIO </vt:lpstr>
      <vt:lpstr>Hoja2</vt:lpstr>
      <vt:lpstr>Hoja3</vt:lpstr>
      <vt:lpstr>'FORMULARIO '!Área_de_impresión</vt:lpstr>
      <vt:lpstr>'FORMULARIO '!Títulos_a_imprimir</vt:lpstr>
    </vt:vector>
  </TitlesOfParts>
  <Company>Minfin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igallegos</dc:creator>
  <cp:lastModifiedBy>llluna</cp:lastModifiedBy>
  <cp:lastPrinted>2013-01-18T16:01:25Z</cp:lastPrinted>
  <dcterms:created xsi:type="dcterms:W3CDTF">2012-01-04T19:33:07Z</dcterms:created>
  <dcterms:modified xsi:type="dcterms:W3CDTF">2013-01-18T16:01:28Z</dcterms:modified>
</cp:coreProperties>
</file>